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3\CUENTA PUBLICA 2023\3ER TRIMESTRE 2023\FORMATOS ASE\"/>
    </mc:Choice>
  </mc:AlternateContent>
  <xr:revisionPtr revIDLastSave="0" documentId="13_ncr:1_{18CC8BD1-A5BE-48CD-ADCF-BA2FBE3B56D3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3" i="1"/>
  <c r="H55" i="1"/>
  <c r="H57" i="1"/>
  <c r="H58" i="1"/>
  <c r="H59" i="1"/>
  <c r="H42" i="1"/>
  <c r="H43" i="1"/>
  <c r="H45" i="1"/>
  <c r="H46" i="1"/>
  <c r="H47" i="1"/>
  <c r="H48" i="1"/>
  <c r="H49" i="1"/>
  <c r="H41" i="1"/>
  <c r="H32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H52" i="1" s="1"/>
  <c r="E53" i="1"/>
  <c r="E54" i="1"/>
  <c r="H54" i="1" s="1"/>
  <c r="E55" i="1"/>
  <c r="E56" i="1"/>
  <c r="H56" i="1" s="1"/>
  <c r="E57" i="1"/>
  <c r="E58" i="1"/>
  <c r="E59" i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G10" i="1" s="1"/>
  <c r="G160" i="1" s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F10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<sst xmlns="http://schemas.openxmlformats.org/spreadsheetml/2006/main" count="163" uniqueCount="90">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</sst>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49" zoomScale="90" zoomScaleNormal="90" workbookViewId="0">
      <selection activeCell="G62" sqref="G62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39" t="s">
        <v>88</v>
      </c>
      <c r="C2" s="40"/>
      <c r="D2" s="40"/>
      <c r="E2" s="40"/>
      <c r="F2" s="40"/>
      <c r="G2" s="40"/>
      <c r="H2" s="41"/>
    </row>
    <row r="3" spans="2:9" x14ac:dyDescent="0.25">
      <c r="B3" s="42" t="s">
        <v>1</v>
      </c>
      <c r="C3" s="43"/>
      <c r="D3" s="43"/>
      <c r="E3" s="43"/>
      <c r="F3" s="43"/>
      <c r="G3" s="43"/>
      <c r="H3" s="44"/>
    </row>
    <row r="4" spans="2:9" x14ac:dyDescent="0.25">
      <c r="B4" s="42" t="s">
        <v>2</v>
      </c>
      <c r="C4" s="43"/>
      <c r="D4" s="43"/>
      <c r="E4" s="43"/>
      <c r="F4" s="43"/>
      <c r="G4" s="43"/>
      <c r="H4" s="44"/>
    </row>
    <row r="5" spans="2:9" x14ac:dyDescent="0.25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3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3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25" thickBot="1" x14ac:dyDescent="0.3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169795088.25999999</v>
      </c>
      <c r="D10" s="8">
        <f>SUM(D12,D20,D30,D40,D50,D60,D64,D73,D77)</f>
        <v>64198047.470000006</v>
      </c>
      <c r="E10" s="24">
        <f t="shared" ref="E10:H10" si="0">SUM(E12,E20,E30,E40,E50,E60,E64,E73,E77)</f>
        <v>233993135.72999999</v>
      </c>
      <c r="F10" s="8">
        <f t="shared" si="0"/>
        <v>123301392.17999999</v>
      </c>
      <c r="G10" s="8">
        <f t="shared" si="0"/>
        <v>122157498.96000001</v>
      </c>
      <c r="H10" s="24">
        <f t="shared" si="0"/>
        <v>110691743.55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64152600</v>
      </c>
      <c r="D12" s="7">
        <f>SUM(D13:D19)</f>
        <v>-620000</v>
      </c>
      <c r="E12" s="25">
        <f t="shared" ref="E12:H12" si="1">SUM(E13:E19)</f>
        <v>63532600</v>
      </c>
      <c r="F12" s="7">
        <f t="shared" si="1"/>
        <v>39236240.829999998</v>
      </c>
      <c r="G12" s="7">
        <f t="shared" si="1"/>
        <v>38924408.340000004</v>
      </c>
      <c r="H12" s="25">
        <f t="shared" si="1"/>
        <v>24296359.170000006</v>
      </c>
    </row>
    <row r="13" spans="2:9" ht="23.6" x14ac:dyDescent="0.25">
      <c r="B13" s="10" t="s">
        <v>14</v>
      </c>
      <c r="C13" s="22">
        <v>20053300</v>
      </c>
      <c r="D13" s="22">
        <v>727323.76</v>
      </c>
      <c r="E13" s="26">
        <f>SUM(C13:D13)</f>
        <v>20780623.760000002</v>
      </c>
      <c r="F13" s="23">
        <v>15152710.25</v>
      </c>
      <c r="G13" s="23">
        <v>15152710.25</v>
      </c>
      <c r="H13" s="30">
        <f>SUM(E13-F13)</f>
        <v>5627913.5100000016</v>
      </c>
    </row>
    <row r="14" spans="2:9" ht="22.95" customHeight="1" x14ac:dyDescent="0.25">
      <c r="B14" s="10" t="s">
        <v>15</v>
      </c>
      <c r="C14" s="22"/>
      <c r="D14" s="22"/>
      <c r="E14" s="26">
        <f t="shared" ref="E14:E79" si="2">SUM(C14:D14)</f>
        <v>0</v>
      </c>
      <c r="F14" s="23"/>
      <c r="G14" s="23"/>
      <c r="H14" s="30">
        <f t="shared" ref="H14:H79" si="3">SUM(E14-F14)</f>
        <v>0</v>
      </c>
    </row>
    <row r="15" spans="2:9" x14ac:dyDescent="0.25">
      <c r="B15" s="10" t="s">
        <v>16</v>
      </c>
      <c r="C15" s="22">
        <v>16906860</v>
      </c>
      <c r="D15" s="22">
        <v>1542462.45</v>
      </c>
      <c r="E15" s="26">
        <f t="shared" si="2"/>
        <v>18449322.449999999</v>
      </c>
      <c r="F15" s="23">
        <v>9703360.3599999994</v>
      </c>
      <c r="G15" s="23">
        <v>9703360.3599999994</v>
      </c>
      <c r="H15" s="30">
        <f t="shared" si="3"/>
        <v>8745962.0899999999</v>
      </c>
    </row>
    <row r="16" spans="2:9" x14ac:dyDescent="0.25">
      <c r="B16" s="10" t="s">
        <v>17</v>
      </c>
      <c r="C16" s="22">
        <v>8145250</v>
      </c>
      <c r="D16" s="22">
        <v>288594.46000000002</v>
      </c>
      <c r="E16" s="26">
        <f t="shared" si="2"/>
        <v>8433844.4600000009</v>
      </c>
      <c r="F16" s="23">
        <v>6097241.3799999999</v>
      </c>
      <c r="G16" s="23">
        <v>5971471.1200000001</v>
      </c>
      <c r="H16" s="30">
        <f t="shared" si="3"/>
        <v>2336603.080000001</v>
      </c>
    </row>
    <row r="17" spans="2:8" x14ac:dyDescent="0.25">
      <c r="B17" s="10" t="s">
        <v>18</v>
      </c>
      <c r="C17" s="22">
        <v>11915100</v>
      </c>
      <c r="D17" s="22">
        <v>413198.99</v>
      </c>
      <c r="E17" s="26">
        <f t="shared" si="2"/>
        <v>12328298.99</v>
      </c>
      <c r="F17" s="23">
        <v>8224928.8399999999</v>
      </c>
      <c r="G17" s="23">
        <v>8038866.6100000003</v>
      </c>
      <c r="H17" s="30">
        <f t="shared" si="3"/>
        <v>4103370.1500000004</v>
      </c>
    </row>
    <row r="18" spans="2:8" x14ac:dyDescent="0.25">
      <c r="B18" s="10" t="s">
        <v>19</v>
      </c>
      <c r="C18" s="22">
        <v>7092090</v>
      </c>
      <c r="D18" s="22">
        <v>-3653579.66</v>
      </c>
      <c r="E18" s="26">
        <f t="shared" si="2"/>
        <v>3438510.34</v>
      </c>
      <c r="F18" s="23">
        <v>0</v>
      </c>
      <c r="G18" s="23">
        <v>0</v>
      </c>
      <c r="H18" s="30">
        <f t="shared" si="3"/>
        <v>3438510.34</v>
      </c>
    </row>
    <row r="19" spans="2:8" x14ac:dyDescent="0.25">
      <c r="B19" s="10" t="s">
        <v>20</v>
      </c>
      <c r="C19" s="22">
        <v>40000</v>
      </c>
      <c r="D19" s="22">
        <v>62000</v>
      </c>
      <c r="E19" s="26">
        <f t="shared" si="2"/>
        <v>102000</v>
      </c>
      <c r="F19" s="23">
        <v>58000</v>
      </c>
      <c r="G19" s="23">
        <v>58000</v>
      </c>
      <c r="H19" s="30">
        <f t="shared" si="3"/>
        <v>44000</v>
      </c>
    </row>
    <row r="20" spans="2:8" s="9" customFormat="1" ht="23.6" x14ac:dyDescent="0.25">
      <c r="B20" s="12" t="s">
        <v>21</v>
      </c>
      <c r="C20" s="7">
        <f>SUM(C21:C29)</f>
        <v>11125700</v>
      </c>
      <c r="D20" s="7">
        <f t="shared" ref="D20:H20" si="4">SUM(D21:D29)</f>
        <v>93903.739999999816</v>
      </c>
      <c r="E20" s="25">
        <f t="shared" si="4"/>
        <v>11219603.74</v>
      </c>
      <c r="F20" s="7">
        <f t="shared" si="4"/>
        <v>6121996.0600000005</v>
      </c>
      <c r="G20" s="7">
        <f t="shared" si="4"/>
        <v>5855533.6899999995</v>
      </c>
      <c r="H20" s="25">
        <f t="shared" si="4"/>
        <v>5097607.6799999988</v>
      </c>
    </row>
    <row r="21" spans="2:8" ht="23.6" x14ac:dyDescent="0.25">
      <c r="B21" s="10" t="s">
        <v>22</v>
      </c>
      <c r="C21" s="22">
        <v>2563900.0099999998</v>
      </c>
      <c r="D21" s="22">
        <v>-153000</v>
      </c>
      <c r="E21" s="26">
        <f t="shared" si="2"/>
        <v>2410900.0099999998</v>
      </c>
      <c r="F21" s="23">
        <v>1429657.09</v>
      </c>
      <c r="G21" s="23">
        <v>1255657.47</v>
      </c>
      <c r="H21" s="30">
        <f t="shared" si="3"/>
        <v>981242.91999999969</v>
      </c>
    </row>
    <row r="22" spans="2:8" x14ac:dyDescent="0.25">
      <c r="B22" s="10" t="s">
        <v>23</v>
      </c>
      <c r="C22" s="22">
        <v>791900</v>
      </c>
      <c r="D22" s="22">
        <v>-43509.79</v>
      </c>
      <c r="E22" s="26">
        <f t="shared" si="2"/>
        <v>748390.21</v>
      </c>
      <c r="F22" s="23">
        <v>367683.49</v>
      </c>
      <c r="G22" s="23">
        <v>356164.68</v>
      </c>
      <c r="H22" s="30">
        <f t="shared" si="3"/>
        <v>380706.72</v>
      </c>
    </row>
    <row r="23" spans="2:8" ht="23.6" x14ac:dyDescent="0.25">
      <c r="B23" s="10" t="s">
        <v>24</v>
      </c>
      <c r="C23" s="22">
        <v>180000</v>
      </c>
      <c r="D23" s="22">
        <v>4840</v>
      </c>
      <c r="E23" s="26">
        <f t="shared" si="2"/>
        <v>184840</v>
      </c>
      <c r="F23" s="23">
        <v>60973.3</v>
      </c>
      <c r="G23" s="23">
        <v>59529.3</v>
      </c>
      <c r="H23" s="30">
        <f t="shared" si="3"/>
        <v>123866.7</v>
      </c>
    </row>
    <row r="24" spans="2:8" ht="23.6" x14ac:dyDescent="0.25">
      <c r="B24" s="10" t="s">
        <v>25</v>
      </c>
      <c r="C24" s="22">
        <v>1908399.99</v>
      </c>
      <c r="D24" s="22">
        <v>1099246.8799999999</v>
      </c>
      <c r="E24" s="26">
        <f t="shared" si="2"/>
        <v>3007646.87</v>
      </c>
      <c r="F24" s="23">
        <v>1938487.48</v>
      </c>
      <c r="G24" s="23">
        <v>1938487.48</v>
      </c>
      <c r="H24" s="30">
        <f t="shared" si="3"/>
        <v>1069159.3900000001</v>
      </c>
    </row>
    <row r="25" spans="2:8" ht="23.4" customHeight="1" x14ac:dyDescent="0.25">
      <c r="B25" s="10" t="s">
        <v>26</v>
      </c>
      <c r="C25" s="22">
        <v>1454850</v>
      </c>
      <c r="D25" s="22">
        <v>-466604.64</v>
      </c>
      <c r="E25" s="26">
        <f t="shared" si="2"/>
        <v>988245.36</v>
      </c>
      <c r="F25" s="23">
        <v>217039.44</v>
      </c>
      <c r="G25" s="23">
        <v>217039.44</v>
      </c>
      <c r="H25" s="30">
        <f t="shared" si="3"/>
        <v>771205.91999999993</v>
      </c>
    </row>
    <row r="26" spans="2:8" x14ac:dyDescent="0.25">
      <c r="B26" s="10" t="s">
        <v>27</v>
      </c>
      <c r="C26" s="22">
        <v>1809700.01</v>
      </c>
      <c r="D26" s="22">
        <v>100</v>
      </c>
      <c r="E26" s="26">
        <f t="shared" si="2"/>
        <v>1809800.01</v>
      </c>
      <c r="F26" s="23">
        <v>997843.03</v>
      </c>
      <c r="G26" s="23">
        <v>935434.68</v>
      </c>
      <c r="H26" s="30">
        <f t="shared" si="3"/>
        <v>811956.98</v>
      </c>
    </row>
    <row r="27" spans="2:8" ht="23.6" x14ac:dyDescent="0.25">
      <c r="B27" s="10" t="s">
        <v>28</v>
      </c>
      <c r="C27" s="22">
        <v>1099000</v>
      </c>
      <c r="D27" s="22">
        <v>-246570.89</v>
      </c>
      <c r="E27" s="26">
        <f t="shared" si="2"/>
        <v>852429.11</v>
      </c>
      <c r="F27" s="23">
        <v>379057.53</v>
      </c>
      <c r="G27" s="23">
        <v>375979.81</v>
      </c>
      <c r="H27" s="30">
        <f t="shared" si="3"/>
        <v>473371.57999999996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1317949.99</v>
      </c>
      <c r="D29" s="22">
        <v>-100597.82</v>
      </c>
      <c r="E29" s="26">
        <f t="shared" si="2"/>
        <v>1217352.17</v>
      </c>
      <c r="F29" s="23">
        <v>731254.7</v>
      </c>
      <c r="G29" s="23">
        <v>717240.83</v>
      </c>
      <c r="H29" s="30">
        <f t="shared" si="3"/>
        <v>486097.47</v>
      </c>
    </row>
    <row r="30" spans="2:8" s="9" customFormat="1" ht="23.6" x14ac:dyDescent="0.25">
      <c r="B30" s="12" t="s">
        <v>31</v>
      </c>
      <c r="C30" s="7">
        <f>SUM(C31:C39)</f>
        <v>36628650</v>
      </c>
      <c r="D30" s="7">
        <f t="shared" ref="D30:H30" si="5">SUM(D31:D39)</f>
        <v>-1509166.25</v>
      </c>
      <c r="E30" s="25">
        <f t="shared" si="5"/>
        <v>35119483.749999993</v>
      </c>
      <c r="F30" s="7">
        <f t="shared" si="5"/>
        <v>18026470.599999998</v>
      </c>
      <c r="G30" s="7">
        <f t="shared" si="5"/>
        <v>17726868.950000003</v>
      </c>
      <c r="H30" s="25">
        <f t="shared" si="5"/>
        <v>17093013.149999999</v>
      </c>
    </row>
    <row r="31" spans="2:8" x14ac:dyDescent="0.25">
      <c r="B31" s="10" t="s">
        <v>32</v>
      </c>
      <c r="C31" s="22">
        <v>1917273</v>
      </c>
      <c r="D31" s="22">
        <v>891164.77</v>
      </c>
      <c r="E31" s="26">
        <f t="shared" si="2"/>
        <v>2808437.77</v>
      </c>
      <c r="F31" s="23">
        <v>1615854.42</v>
      </c>
      <c r="G31" s="23">
        <v>1587835.56</v>
      </c>
      <c r="H31" s="30">
        <f t="shared" si="3"/>
        <v>1192583.3500000001</v>
      </c>
    </row>
    <row r="32" spans="2:8" x14ac:dyDescent="0.25">
      <c r="B32" s="10" t="s">
        <v>33</v>
      </c>
      <c r="C32" s="22">
        <v>6293258.3499999996</v>
      </c>
      <c r="D32" s="22">
        <v>639600</v>
      </c>
      <c r="E32" s="26">
        <f t="shared" si="2"/>
        <v>6932858.3499999996</v>
      </c>
      <c r="F32" s="23">
        <v>4134101.75</v>
      </c>
      <c r="G32" s="23">
        <v>4098968.83</v>
      </c>
      <c r="H32" s="30">
        <f t="shared" si="3"/>
        <v>2798756.5999999996</v>
      </c>
    </row>
    <row r="33" spans="2:8" ht="23.6" x14ac:dyDescent="0.25">
      <c r="B33" s="10" t="s">
        <v>34</v>
      </c>
      <c r="C33" s="22">
        <v>9382600</v>
      </c>
      <c r="D33" s="22">
        <v>-821650.25</v>
      </c>
      <c r="E33" s="26">
        <f t="shared" si="2"/>
        <v>8560949.75</v>
      </c>
      <c r="F33" s="23">
        <v>4726879.43</v>
      </c>
      <c r="G33" s="23">
        <v>4713333.18</v>
      </c>
      <c r="H33" s="30">
        <f t="shared" si="3"/>
        <v>3834070.3200000003</v>
      </c>
    </row>
    <row r="34" spans="2:8" ht="24.55" customHeight="1" x14ac:dyDescent="0.25">
      <c r="B34" s="10" t="s">
        <v>35</v>
      </c>
      <c r="C34" s="22">
        <v>1425961.67</v>
      </c>
      <c r="D34" s="22">
        <v>140771.81</v>
      </c>
      <c r="E34" s="26">
        <f t="shared" si="2"/>
        <v>1566733.48</v>
      </c>
      <c r="F34" s="23">
        <v>779773.37</v>
      </c>
      <c r="G34" s="23">
        <v>779773.37</v>
      </c>
      <c r="H34" s="30">
        <f t="shared" si="3"/>
        <v>786960.11</v>
      </c>
    </row>
    <row r="35" spans="2:8" ht="23.6" x14ac:dyDescent="0.25">
      <c r="B35" s="10" t="s">
        <v>36</v>
      </c>
      <c r="C35" s="22">
        <v>6028868.0800000001</v>
      </c>
      <c r="D35" s="22">
        <v>646452.76</v>
      </c>
      <c r="E35" s="26">
        <f t="shared" si="2"/>
        <v>6675320.8399999999</v>
      </c>
      <c r="F35" s="23">
        <v>2701722</v>
      </c>
      <c r="G35" s="23">
        <v>2666668.2000000002</v>
      </c>
      <c r="H35" s="30">
        <f t="shared" si="3"/>
        <v>3973598.84</v>
      </c>
    </row>
    <row r="36" spans="2:8" x14ac:dyDescent="0.25">
      <c r="B36" s="10" t="s">
        <v>37</v>
      </c>
      <c r="C36" s="22">
        <v>3761500</v>
      </c>
      <c r="D36" s="22">
        <v>-2540089</v>
      </c>
      <c r="E36" s="26">
        <f t="shared" si="2"/>
        <v>1221411</v>
      </c>
      <c r="F36" s="23">
        <v>485598.79</v>
      </c>
      <c r="G36" s="23">
        <v>433753.06</v>
      </c>
      <c r="H36" s="30">
        <f t="shared" si="3"/>
        <v>735812.21</v>
      </c>
    </row>
    <row r="37" spans="2:8" x14ac:dyDescent="0.25">
      <c r="B37" s="10" t="s">
        <v>38</v>
      </c>
      <c r="C37" s="22">
        <v>464640.9</v>
      </c>
      <c r="D37" s="22">
        <v>135422.32</v>
      </c>
      <c r="E37" s="26">
        <f t="shared" si="2"/>
        <v>600063.22</v>
      </c>
      <c r="F37" s="23">
        <v>391936.09</v>
      </c>
      <c r="G37" s="23">
        <v>374126.09</v>
      </c>
      <c r="H37" s="30">
        <f t="shared" si="3"/>
        <v>208127.12999999995</v>
      </c>
    </row>
    <row r="38" spans="2:8" x14ac:dyDescent="0.25">
      <c r="B38" s="10" t="s">
        <v>39</v>
      </c>
      <c r="C38" s="22">
        <v>4622448</v>
      </c>
      <c r="D38" s="22">
        <v>-1525310.87</v>
      </c>
      <c r="E38" s="26">
        <f t="shared" si="2"/>
        <v>3097137.13</v>
      </c>
      <c r="F38" s="23">
        <v>1065670.19</v>
      </c>
      <c r="G38" s="23">
        <v>1061659.81</v>
      </c>
      <c r="H38" s="30">
        <f t="shared" si="3"/>
        <v>2031466.94</v>
      </c>
    </row>
    <row r="39" spans="2:8" x14ac:dyDescent="0.25">
      <c r="B39" s="10" t="s">
        <v>40</v>
      </c>
      <c r="C39" s="22">
        <v>2732100</v>
      </c>
      <c r="D39" s="22">
        <v>924472.21</v>
      </c>
      <c r="E39" s="26">
        <f t="shared" si="2"/>
        <v>3656572.21</v>
      </c>
      <c r="F39" s="23">
        <v>2124934.56</v>
      </c>
      <c r="G39" s="23">
        <v>2010750.85</v>
      </c>
      <c r="H39" s="30">
        <f t="shared" si="3"/>
        <v>1531637.65</v>
      </c>
    </row>
    <row r="40" spans="2:8" s="9" customFormat="1" ht="25.55" customHeight="1" x14ac:dyDescent="0.25">
      <c r="B40" s="12" t="s">
        <v>41</v>
      </c>
      <c r="C40" s="7">
        <f>SUM(C41:C49)</f>
        <v>50955238.259999998</v>
      </c>
      <c r="D40" s="7">
        <f t="shared" ref="D40:H40" si="6">SUM(D41:D49)</f>
        <v>61207770.920000002</v>
      </c>
      <c r="E40" s="25">
        <f t="shared" si="6"/>
        <v>112163009.18000001</v>
      </c>
      <c r="F40" s="7">
        <f t="shared" si="6"/>
        <v>53011180.270000003</v>
      </c>
      <c r="G40" s="7">
        <f t="shared" si="6"/>
        <v>52745183.560000002</v>
      </c>
      <c r="H40" s="25">
        <f t="shared" si="6"/>
        <v>59151828.910000004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50955238.259999998</v>
      </c>
      <c r="D44" s="22">
        <v>61207770.920000002</v>
      </c>
      <c r="E44" s="26">
        <f t="shared" si="2"/>
        <v>112163009.18000001</v>
      </c>
      <c r="F44" s="23">
        <v>53011180.270000003</v>
      </c>
      <c r="G44" s="23">
        <v>52745183.560000002</v>
      </c>
      <c r="H44" s="30">
        <f t="shared" si="3"/>
        <v>59151828.910000004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6932899.9999999991</v>
      </c>
      <c r="D50" s="7">
        <f t="shared" ref="D50:H50" si="7">SUM(D51:D59)</f>
        <v>-874460.94</v>
      </c>
      <c r="E50" s="25">
        <f t="shared" si="7"/>
        <v>6058439.0599999996</v>
      </c>
      <c r="F50" s="7">
        <f t="shared" si="7"/>
        <v>3016429.12</v>
      </c>
      <c r="G50" s="7">
        <f t="shared" si="7"/>
        <v>3016429.12</v>
      </c>
      <c r="H50" s="25">
        <f t="shared" si="7"/>
        <v>3042009.9399999995</v>
      </c>
    </row>
    <row r="51" spans="2:8" x14ac:dyDescent="0.25">
      <c r="B51" s="10" t="s">
        <v>52</v>
      </c>
      <c r="C51" s="22">
        <v>3395046.61</v>
      </c>
      <c r="D51" s="22">
        <v>-341325</v>
      </c>
      <c r="E51" s="26">
        <f t="shared" si="2"/>
        <v>3053721.61</v>
      </c>
      <c r="F51" s="23">
        <v>1338418.45</v>
      </c>
      <c r="G51" s="23">
        <v>1338418.45</v>
      </c>
      <c r="H51" s="30">
        <f t="shared" si="3"/>
        <v>1715303.16</v>
      </c>
    </row>
    <row r="52" spans="2:8" x14ac:dyDescent="0.25">
      <c r="B52" s="10" t="s">
        <v>53</v>
      </c>
      <c r="C52" s="22">
        <v>471400</v>
      </c>
      <c r="D52" s="22">
        <v>-23675.32</v>
      </c>
      <c r="E52" s="26">
        <f t="shared" si="2"/>
        <v>447724.68</v>
      </c>
      <c r="F52" s="23">
        <v>118735.06</v>
      </c>
      <c r="G52" s="23">
        <v>118735.06</v>
      </c>
      <c r="H52" s="30">
        <f t="shared" si="3"/>
        <v>328989.62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350000</v>
      </c>
      <c r="D54" s="22">
        <v>115000</v>
      </c>
      <c r="E54" s="26">
        <f t="shared" si="2"/>
        <v>465000</v>
      </c>
      <c r="F54" s="23">
        <v>408420</v>
      </c>
      <c r="G54" s="23">
        <v>408420</v>
      </c>
      <c r="H54" s="30">
        <f t="shared" si="3"/>
        <v>56580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2677542.6800000002</v>
      </c>
      <c r="D56" s="22">
        <v>-806555.12</v>
      </c>
      <c r="E56" s="26">
        <f t="shared" si="2"/>
        <v>1870987.56</v>
      </c>
      <c r="F56" s="23">
        <v>965763.18</v>
      </c>
      <c r="G56" s="23">
        <v>965763.18</v>
      </c>
      <c r="H56" s="30">
        <f t="shared" si="3"/>
        <v>905224.38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38910.71</v>
      </c>
      <c r="D59" s="22">
        <v>182094.5</v>
      </c>
      <c r="E59" s="26">
        <f t="shared" si="2"/>
        <v>221005.21</v>
      </c>
      <c r="F59" s="23">
        <v>185092.43</v>
      </c>
      <c r="G59" s="23">
        <v>185092.43</v>
      </c>
      <c r="H59" s="30">
        <f t="shared" si="3"/>
        <v>35912.78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5900000</v>
      </c>
      <c r="E60" s="25">
        <f t="shared" si="8"/>
        <v>5900000</v>
      </c>
      <c r="F60" s="7">
        <f t="shared" si="8"/>
        <v>3889075.3</v>
      </c>
      <c r="G60" s="7">
        <f t="shared" si="8"/>
        <v>3889075.3</v>
      </c>
      <c r="H60" s="25">
        <f t="shared" si="8"/>
        <v>2010924.7000000002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5900000</v>
      </c>
      <c r="E62" s="26">
        <f t="shared" si="2"/>
        <v>5900000</v>
      </c>
      <c r="F62" s="23">
        <v>3889075.3</v>
      </c>
      <c r="G62" s="23">
        <v>3889075.3</v>
      </c>
      <c r="H62" s="30">
        <f t="shared" si="3"/>
        <v>2010924.7000000002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169795088.25999999</v>
      </c>
      <c r="D160" s="21">
        <f t="shared" ref="D160:G160" si="28">SUM(D10,D85)</f>
        <v>64198047.470000006</v>
      </c>
      <c r="E160" s="28">
        <f>SUM(E10,E85)</f>
        <v>233993135.72999999</v>
      </c>
      <c r="F160" s="21">
        <f t="shared" si="28"/>
        <v>123301392.17999999</v>
      </c>
      <c r="G160" s="21">
        <f t="shared" si="28"/>
        <v>122157498.96000001</v>
      </c>
      <c r="H160" s="28">
        <f>SUM(H10,H85)</f>
        <v>110691743.55</v>
      </c>
    </row>
    <row r="161" s="31" customFormat="1" x14ac:dyDescent="0.25"/>
    <row r="162" s="31" customFormat="1" x14ac:dyDescent="0.25"/>
    <row r="163" s="31" customFormat="1" x14ac:dyDescent="0.25"/>
    <row r="164" s="31" customFormat="1" x14ac:dyDescent="0.25"/>
    <row r="165" s="31" customFormat="1" x14ac:dyDescent="0.25"/>
    <row r="166" s="31" customFormat="1" x14ac:dyDescent="0.25"/>
    <row r="167" s="31" customFormat="1" x14ac:dyDescent="0.25"/>
    <row r="168" s="31" customFormat="1" x14ac:dyDescent="0.25"/>
    <row r="169" s="31" customFormat="1" x14ac:dyDescent="0.25"/>
    <row r="170" s="31" customFormat="1" x14ac:dyDescent="0.25"/>
    <row r="171" s="31" customFormat="1" x14ac:dyDescent="0.25"/>
    <row r="172" s="31" customFormat="1" x14ac:dyDescent="0.25"/>
    <row r="173" s="31" customFormat="1" x14ac:dyDescent="0.25"/>
    <row r="174" s="31" customFormat="1" x14ac:dyDescent="0.25"/>
    <row r="175" s="31" customFormat="1" x14ac:dyDescent="0.25"/>
    <row r="176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2023-10-17T16:06:31Z</cp:lastPrinted>
  <dcterms:created xsi:type="dcterms:W3CDTF">2020-01-08T21:14:59Z</dcterms:created>
  <dcterms:modified xsi:type="dcterms:W3CDTF">2023-10-17T16:25:34Z</dcterms:modified>
</cp:coreProperties>
</file>